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440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40" i="1" l="1"/>
  <c r="N39" i="1"/>
  <c r="M17" i="1"/>
  <c r="N16" i="1"/>
  <c r="L33" i="1"/>
  <c r="L34" i="1" s="1"/>
  <c r="L35" i="1" s="1"/>
  <c r="L10" i="1"/>
  <c r="L32" i="1"/>
  <c r="I30" i="1"/>
  <c r="L9" i="1"/>
  <c r="N37" i="1" l="1"/>
  <c r="N43" i="1" s="1"/>
  <c r="N44" i="1" s="1"/>
  <c r="L11" i="1"/>
  <c r="L12" i="1" s="1"/>
  <c r="N14" i="1" s="1"/>
  <c r="I7" i="1"/>
  <c r="N20" i="1" l="1"/>
  <c r="N21" i="1" s="1"/>
</calcChain>
</file>

<file path=xl/sharedStrings.xml><?xml version="1.0" encoding="utf-8"?>
<sst xmlns="http://schemas.openxmlformats.org/spreadsheetml/2006/main" count="69" uniqueCount="41">
  <si>
    <t>Vihtijärvi-Haimoo</t>
  </si>
  <si>
    <t>min</t>
  </si>
  <si>
    <t>km</t>
  </si>
  <si>
    <t>Kyydittäviä</t>
  </si>
  <si>
    <t>paikkoja autossa</t>
  </si>
  <si>
    <t>keikkoja</t>
  </si>
  <si>
    <t>SUMMA</t>
  </si>
  <si>
    <t>Taksa</t>
  </si>
  <si>
    <t>1,5€/km</t>
  </si>
  <si>
    <t>€</t>
  </si>
  <si>
    <t>Aamulla</t>
  </si>
  <si>
    <t>Päivässä</t>
  </si>
  <si>
    <t>Vuodessa</t>
  </si>
  <si>
    <t>190 koulupäivää</t>
  </si>
  <si>
    <t>per oppilas vuodessa</t>
  </si>
  <si>
    <t>erotus</t>
  </si>
  <si>
    <t>vuodessa</t>
  </si>
  <si>
    <t>PLUS ESKAREIDEN KULJETUS PÄÄLLE!!</t>
  </si>
  <si>
    <t>1,8€/km</t>
  </si>
  <si>
    <t>TÄMÄ NOUSEE!!</t>
  </si>
  <si>
    <t>Nyt käytössä 1 auto, jatkossa tarvitaan 4!</t>
  </si>
  <si>
    <t>Taksa Tulee varmasti nousemaan!</t>
  </si>
  <si>
    <t>PLUS YLÄASTELAISTEN KULJETUS BUSSILLE JA TAKAISIN</t>
  </si>
  <si>
    <t>3 x 50 km lenkkiä + haimooseen</t>
  </si>
  <si>
    <t>50 km lenkkiin n. 50 min ajoaikaa</t>
  </si>
  <si>
    <t>Jää 1.5 min / oppilas kyytiin ottoon</t>
  </si>
  <si>
    <t>Iltapäivällä koulut loppuvat</t>
  </si>
  <si>
    <t>eri aikoihin. Tässä oletettu</t>
  </si>
  <si>
    <t>kuitenkin, että saadaan samoin</t>
  </si>
  <si>
    <t>järjestelyin kuin aamulla</t>
  </si>
  <si>
    <t xml:space="preserve">Laskettu </t>
  </si>
  <si>
    <t>palveluverkkoselvityksessä</t>
  </si>
  <si>
    <t>Lisäkuluja</t>
  </si>
  <si>
    <t>Tässä laskettu 20% korotus taksaan.</t>
  </si>
  <si>
    <t>yksi ajo kylältä suoraan</t>
  </si>
  <si>
    <t>Mahtaako riittää alkuunkaan?</t>
  </si>
  <si>
    <t>Laskelma Vihtijärven koulun oppilaiden koulukuljetusten noususta jos siirto Haimoon kouluun toteutuu</t>
  </si>
  <si>
    <t>Olli Saira</t>
  </si>
  <si>
    <t>Nykyisellä km taksalla</t>
  </si>
  <si>
    <t>Korotetulla km taksalla</t>
  </si>
  <si>
    <t>Tarkistettu Kajonilta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</si>
</sst>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6" xfId="0" applyBorder="1"/>
    <xf numFmtId="0" fontId="1" fillId="0" borderId="0" xfId="0" quotePrefix="1" applyFont="1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1" fillId="3" borderId="1" xfId="0" applyFont="1" applyFill="1" applyBorder="1"/>
    <xf numFmtId="0" fontId="0" fillId="0" borderId="0" xfId="0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2" borderId="0" xfId="0" applyFont="1" applyFill="1"/>
    <xf numFmtId="0" fontId="4" fillId="0" borderId="0" xfId="0" applyFont="1"/>
    <xf numFmtId="14" fontId="0" fillId="0" borderId="0" xfId="0" applyNumberFormat="1" applyFont="1"/>
    <xf numFmtId="0" fontId="4" fillId="0" borderId="0" xfId="0" applyFont="1" applyBorder="1"/>
    <xf numFmtId="0" fontId="0" fillId="5" borderId="0" xfId="0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12</xdr:row>
      <xdr:rowOff>142875</xdr:rowOff>
    </xdr:from>
    <xdr:to>
      <xdr:col>8</xdr:col>
      <xdr:colOff>514350</xdr:colOff>
      <xdr:row>16</xdr:row>
      <xdr:rowOff>142875</xdr:rowOff>
    </xdr:to>
    <xdr:cxnSp macro="">
      <xdr:nvCxnSpPr>
        <xdr:cNvPr id="3" name="Straight Arrow Connector 2"/>
        <xdr:cNvCxnSpPr/>
      </xdr:nvCxnSpPr>
      <xdr:spPr>
        <a:xfrm flipV="1">
          <a:off x="3705225" y="2047875"/>
          <a:ext cx="1685925" cy="790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34</xdr:row>
      <xdr:rowOff>152400</xdr:rowOff>
    </xdr:from>
    <xdr:to>
      <xdr:col>8</xdr:col>
      <xdr:colOff>590550</xdr:colOff>
      <xdr:row>36</xdr:row>
      <xdr:rowOff>123825</xdr:rowOff>
    </xdr:to>
    <xdr:cxnSp macro="">
      <xdr:nvCxnSpPr>
        <xdr:cNvPr id="5" name="Straight Arrow Connector 4"/>
        <xdr:cNvCxnSpPr/>
      </xdr:nvCxnSpPr>
      <xdr:spPr>
        <a:xfrm flipV="1">
          <a:off x="3771900" y="5772150"/>
          <a:ext cx="1695450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L28" sqref="L28"/>
    </sheetView>
  </sheetViews>
  <sheetFormatPr defaultRowHeight="15" x14ac:dyDescent="0.25"/>
  <cols>
    <col min="10" max="10" width="14.85546875" customWidth="1"/>
  </cols>
  <sheetData>
    <row r="1" spans="3:17" ht="18.75" x14ac:dyDescent="0.3">
      <c r="C1" s="24" t="s">
        <v>36</v>
      </c>
    </row>
    <row r="2" spans="3:17" x14ac:dyDescent="0.25">
      <c r="C2" s="25">
        <v>41894</v>
      </c>
      <c r="D2" t="s">
        <v>37</v>
      </c>
    </row>
    <row r="3" spans="3:17" ht="18.75" x14ac:dyDescent="0.3">
      <c r="G3" s="24" t="s">
        <v>38</v>
      </c>
    </row>
    <row r="4" spans="3:17" ht="15.75" thickBot="1" x14ac:dyDescent="0.3"/>
    <row r="5" spans="3:17" x14ac:dyDescent="0.25">
      <c r="C5" t="s">
        <v>0</v>
      </c>
      <c r="G5" s="9" t="s">
        <v>3</v>
      </c>
      <c r="H5" s="10"/>
      <c r="I5" s="11">
        <v>51</v>
      </c>
    </row>
    <row r="6" spans="3:17" x14ac:dyDescent="0.25">
      <c r="C6">
        <v>11</v>
      </c>
      <c r="D6" t="s">
        <v>1</v>
      </c>
      <c r="G6" s="12" t="s">
        <v>4</v>
      </c>
      <c r="H6" s="13"/>
      <c r="I6" s="14">
        <v>16</v>
      </c>
      <c r="J6" t="s">
        <v>40</v>
      </c>
    </row>
    <row r="7" spans="3:17" ht="15.75" thickBot="1" x14ac:dyDescent="0.3">
      <c r="C7">
        <v>10</v>
      </c>
      <c r="D7" t="s">
        <v>2</v>
      </c>
      <c r="G7" s="15"/>
      <c r="H7" s="16" t="s">
        <v>5</v>
      </c>
      <c r="I7" s="17">
        <f>I5/I6</f>
        <v>3.1875</v>
      </c>
    </row>
    <row r="8" spans="3:17" x14ac:dyDescent="0.25">
      <c r="L8" s="1" t="s">
        <v>2</v>
      </c>
    </row>
    <row r="9" spans="3:17" x14ac:dyDescent="0.25">
      <c r="H9" t="s">
        <v>34</v>
      </c>
      <c r="L9" s="20">
        <f>C7</f>
        <v>10</v>
      </c>
    </row>
    <row r="10" spans="3:17" x14ac:dyDescent="0.25">
      <c r="H10" t="s">
        <v>23</v>
      </c>
      <c r="L10" s="21">
        <f>3*(50+C7)</f>
        <v>180</v>
      </c>
    </row>
    <row r="11" spans="3:17" x14ac:dyDescent="0.25">
      <c r="J11" t="s">
        <v>6</v>
      </c>
      <c r="L11" s="22">
        <f>L10+L9</f>
        <v>190</v>
      </c>
    </row>
    <row r="12" spans="3:17" ht="15.75" thickBot="1" x14ac:dyDescent="0.3">
      <c r="J12" s="1" t="s">
        <v>7</v>
      </c>
      <c r="K12" s="3" t="s">
        <v>8</v>
      </c>
      <c r="L12" s="1">
        <f>1.5*L11</f>
        <v>285</v>
      </c>
      <c r="M12" t="s">
        <v>9</v>
      </c>
      <c r="N12" t="s">
        <v>10</v>
      </c>
    </row>
    <row r="13" spans="3:17" ht="15.75" thickBot="1" x14ac:dyDescent="0.3">
      <c r="J13" s="1" t="s">
        <v>19</v>
      </c>
      <c r="P13" s="18" t="s">
        <v>13</v>
      </c>
      <c r="Q13" s="19"/>
    </row>
    <row r="14" spans="3:17" x14ac:dyDescent="0.25">
      <c r="C14" s="9" t="s">
        <v>24</v>
      </c>
      <c r="D14" s="10"/>
      <c r="E14" s="10"/>
      <c r="F14" s="11"/>
      <c r="M14" t="s">
        <v>11</v>
      </c>
      <c r="N14">
        <f>L12*2</f>
        <v>570</v>
      </c>
      <c r="P14" s="1"/>
    </row>
    <row r="15" spans="3:17" ht="15.75" thickBot="1" x14ac:dyDescent="0.3">
      <c r="C15" s="15" t="s">
        <v>25</v>
      </c>
      <c r="D15" s="16"/>
      <c r="E15" s="16"/>
      <c r="F15" s="17"/>
    </row>
    <row r="16" spans="3:17" ht="15.75" thickBot="1" x14ac:dyDescent="0.3">
      <c r="I16" s="9" t="s">
        <v>26</v>
      </c>
      <c r="J16" s="10"/>
      <c r="K16" s="11"/>
      <c r="M16" s="23" t="s">
        <v>12</v>
      </c>
      <c r="N16" s="23">
        <f>190*N14</f>
        <v>108300</v>
      </c>
    </row>
    <row r="17" spans="1:20" x14ac:dyDescent="0.25">
      <c r="C17" s="9" t="s">
        <v>20</v>
      </c>
      <c r="D17" s="10"/>
      <c r="E17" s="10"/>
      <c r="F17" s="11"/>
      <c r="I17" s="12" t="s">
        <v>27</v>
      </c>
      <c r="J17" s="13"/>
      <c r="K17" s="14"/>
      <c r="M17" s="5">
        <f>N16/I5</f>
        <v>2123.5294117647059</v>
      </c>
      <c r="N17" s="4" t="s">
        <v>14</v>
      </c>
      <c r="O17" s="4"/>
    </row>
    <row r="18" spans="1:20" ht="15.75" thickBot="1" x14ac:dyDescent="0.3">
      <c r="C18" s="15" t="s">
        <v>21</v>
      </c>
      <c r="D18" s="16"/>
      <c r="E18" s="16"/>
      <c r="F18" s="17"/>
      <c r="I18" s="12" t="s">
        <v>28</v>
      </c>
      <c r="J18" s="13"/>
      <c r="K18" s="14"/>
    </row>
    <row r="19" spans="1:20" ht="15.75" thickBot="1" x14ac:dyDescent="0.3">
      <c r="I19" s="15" t="s">
        <v>29</v>
      </c>
      <c r="J19" s="16"/>
      <c r="K19" s="17"/>
      <c r="M19" t="s">
        <v>30</v>
      </c>
      <c r="N19">
        <v>1500</v>
      </c>
      <c r="O19" t="s">
        <v>31</v>
      </c>
    </row>
    <row r="20" spans="1:20" x14ac:dyDescent="0.25">
      <c r="M20" t="s">
        <v>15</v>
      </c>
      <c r="N20">
        <f>M17-N19</f>
        <v>623.52941176470586</v>
      </c>
    </row>
    <row r="21" spans="1:20" x14ac:dyDescent="0.25">
      <c r="M21" s="6" t="s">
        <v>16</v>
      </c>
      <c r="N21" s="7">
        <f>N20*45</f>
        <v>28058.823529411762</v>
      </c>
      <c r="O21" t="s">
        <v>32</v>
      </c>
    </row>
    <row r="22" spans="1:20" ht="15.75" thickBot="1" x14ac:dyDescent="0.3"/>
    <row r="23" spans="1:20" x14ac:dyDescent="0.25">
      <c r="M23" s="9" t="s">
        <v>17</v>
      </c>
      <c r="N23" s="10"/>
      <c r="O23" s="10"/>
      <c r="P23" s="10"/>
      <c r="Q23" s="10"/>
      <c r="R23" s="11"/>
    </row>
    <row r="24" spans="1:20" ht="15.75" thickBo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15" t="s">
        <v>22</v>
      </c>
      <c r="N24" s="16"/>
      <c r="O24" s="16"/>
      <c r="P24" s="16"/>
      <c r="Q24" s="16"/>
      <c r="R24" s="17"/>
      <c r="S24" s="2"/>
      <c r="T24" s="2"/>
    </row>
    <row r="25" spans="1:20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27"/>
      <c r="N25" s="27"/>
      <c r="O25" s="27"/>
      <c r="P25" s="27"/>
      <c r="Q25" s="27"/>
      <c r="R25" s="27"/>
      <c r="S25" s="8"/>
      <c r="T25" s="8"/>
    </row>
    <row r="26" spans="1:20" ht="18.75" x14ac:dyDescent="0.3">
      <c r="A26" s="8"/>
      <c r="B26" s="8"/>
      <c r="C26" s="8"/>
      <c r="D26" s="8"/>
      <c r="E26" s="8"/>
      <c r="F26" s="8"/>
      <c r="G26" s="26" t="s">
        <v>39</v>
      </c>
      <c r="H26" s="8"/>
      <c r="I26" s="8"/>
      <c r="J26" s="8"/>
      <c r="K26" s="8"/>
      <c r="L26" s="8"/>
      <c r="M26" s="27"/>
      <c r="N26" s="27"/>
      <c r="O26" s="27"/>
      <c r="P26" s="27"/>
      <c r="Q26" s="27"/>
      <c r="R26" s="27"/>
      <c r="S26" s="8"/>
      <c r="T26" s="8"/>
    </row>
    <row r="27" spans="1:20" ht="15.75" thickBo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27"/>
      <c r="N27" s="27"/>
      <c r="O27" s="27"/>
      <c r="P27" s="27"/>
      <c r="Q27" s="27"/>
      <c r="R27" s="27"/>
      <c r="S27" s="8"/>
      <c r="T27" s="8"/>
    </row>
    <row r="28" spans="1:20" x14ac:dyDescent="0.25">
      <c r="C28" t="s">
        <v>0</v>
      </c>
      <c r="G28" s="9" t="s">
        <v>3</v>
      </c>
      <c r="H28" s="10"/>
      <c r="I28" s="11">
        <v>51</v>
      </c>
    </row>
    <row r="29" spans="1:20" x14ac:dyDescent="0.25">
      <c r="C29">
        <v>11</v>
      </c>
      <c r="D29" t="s">
        <v>1</v>
      </c>
      <c r="G29" s="12" t="s">
        <v>4</v>
      </c>
      <c r="H29" s="13"/>
      <c r="I29" s="14">
        <v>16</v>
      </c>
      <c r="J29" t="s">
        <v>40</v>
      </c>
    </row>
    <row r="30" spans="1:20" ht="15.75" thickBot="1" x14ac:dyDescent="0.3">
      <c r="C30">
        <v>10</v>
      </c>
      <c r="D30" t="s">
        <v>2</v>
      </c>
      <c r="G30" s="15"/>
      <c r="H30" s="16" t="s">
        <v>5</v>
      </c>
      <c r="I30" s="17">
        <f>I28/I29</f>
        <v>3.1875</v>
      </c>
    </row>
    <row r="31" spans="1:20" x14ac:dyDescent="0.25">
      <c r="L31" s="1" t="s">
        <v>2</v>
      </c>
    </row>
    <row r="32" spans="1:20" x14ac:dyDescent="0.25">
      <c r="H32" t="s">
        <v>34</v>
      </c>
      <c r="L32" s="20">
        <f>C30</f>
        <v>10</v>
      </c>
    </row>
    <row r="33" spans="3:17" x14ac:dyDescent="0.25">
      <c r="H33" t="s">
        <v>23</v>
      </c>
      <c r="L33" s="21">
        <f>3*(50+C30)</f>
        <v>180</v>
      </c>
    </row>
    <row r="34" spans="3:17" x14ac:dyDescent="0.25">
      <c r="J34" t="s">
        <v>6</v>
      </c>
      <c r="L34" s="22">
        <f>L33+L32</f>
        <v>190</v>
      </c>
    </row>
    <row r="35" spans="3:17" ht="15.75" thickBot="1" x14ac:dyDescent="0.3">
      <c r="J35" s="1" t="s">
        <v>7</v>
      </c>
      <c r="K35" s="3" t="s">
        <v>18</v>
      </c>
      <c r="L35" s="1">
        <f>1.8*L34</f>
        <v>342</v>
      </c>
      <c r="M35" t="s">
        <v>9</v>
      </c>
      <c r="N35" t="s">
        <v>10</v>
      </c>
    </row>
    <row r="36" spans="3:17" ht="15.75" thickBot="1" x14ac:dyDescent="0.3">
      <c r="P36" s="18" t="s">
        <v>13</v>
      </c>
      <c r="Q36" s="19"/>
    </row>
    <row r="37" spans="3:17" x14ac:dyDescent="0.25">
      <c r="C37" s="9" t="s">
        <v>33</v>
      </c>
      <c r="D37" s="10"/>
      <c r="E37" s="10"/>
      <c r="F37" s="11"/>
      <c r="I37" s="9" t="s">
        <v>26</v>
      </c>
      <c r="J37" s="10"/>
      <c r="K37" s="11"/>
      <c r="M37" t="s">
        <v>11</v>
      </c>
      <c r="N37">
        <f>L35*2</f>
        <v>684</v>
      </c>
      <c r="P37" s="1"/>
    </row>
    <row r="38" spans="3:17" ht="15.75" thickBot="1" x14ac:dyDescent="0.3">
      <c r="C38" s="15" t="s">
        <v>35</v>
      </c>
      <c r="D38" s="16"/>
      <c r="E38" s="16"/>
      <c r="F38" s="17"/>
      <c r="I38" s="12" t="s">
        <v>27</v>
      </c>
      <c r="J38" s="13"/>
      <c r="K38" s="14"/>
    </row>
    <row r="39" spans="3:17" x14ac:dyDescent="0.25">
      <c r="I39" s="12" t="s">
        <v>28</v>
      </c>
      <c r="J39" s="13"/>
      <c r="K39" s="14"/>
      <c r="M39" s="23" t="s">
        <v>12</v>
      </c>
      <c r="N39" s="23">
        <f>190*N37</f>
        <v>129960</v>
      </c>
    </row>
    <row r="40" spans="3:17" ht="15.75" thickBot="1" x14ac:dyDescent="0.3">
      <c r="I40" s="15" t="s">
        <v>29</v>
      </c>
      <c r="J40" s="16"/>
      <c r="K40" s="17"/>
      <c r="M40" s="5">
        <f>N39/I28</f>
        <v>2548.2352941176468</v>
      </c>
      <c r="N40" s="4" t="s">
        <v>14</v>
      </c>
      <c r="O40" s="4"/>
    </row>
    <row r="42" spans="3:17" x14ac:dyDescent="0.25">
      <c r="M42" t="s">
        <v>30</v>
      </c>
      <c r="N42">
        <v>1500</v>
      </c>
      <c r="O42" t="s">
        <v>31</v>
      </c>
    </row>
    <row r="43" spans="3:17" x14ac:dyDescent="0.25">
      <c r="M43" t="s">
        <v>15</v>
      </c>
      <c r="N43">
        <f>M40-N42</f>
        <v>1048.2352941176468</v>
      </c>
    </row>
    <row r="44" spans="3:17" x14ac:dyDescent="0.25">
      <c r="M44" s="6" t="s">
        <v>16</v>
      </c>
      <c r="N44" s="7">
        <f>N43*45</f>
        <v>47170.588235294112</v>
      </c>
      <c r="O44" t="s">
        <v>32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C14"/>
    </sheetView>
  </sheetViews>
  <sheetFormatPr defaultRowHeight="15" x14ac:dyDescent="0.25"/>
  <cols>
    <col min="1" max="1" width="19.57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IP21ConfigWorkBook xmlns:xsi="http://www.w3.org/2001/XMLSchema-instance" xmlns:xsd="http://www.w3.org/2001/XMLSchema" xmlns="http://www.aspentech.com/ProcessData/ExcelAddIn/IP21ConfigWorkBook">
  <WorkBookName>koulukuljetuksen kulut.xlsx</WorkBookName>
  <MappingTemplateName/>
  <ColumnMaps/>
</IP21ConfigWorkBook>
</file>

<file path=customXml/itemProps1.xml><?xml version="1.0" encoding="utf-8"?>
<ds:datastoreItem xmlns:ds="http://schemas.openxmlformats.org/officeDocument/2006/customXml" ds:itemID="{94DE2415-506D-4432-8869-AC1EF7E4A21C}">
  <ds:schemaRefs>
    <ds:schemaRef ds:uri="http://www.w3.org/2001/XMLSchema"/>
    <ds:schemaRef ds:uri="http://www.aspentech.com/ProcessData/ExcelAddIn/IP21ConfigWorkBook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Roal / AB Enzymes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Saira, Olli</dc:creator>
  <cp:lastModifiedBy>Antti Peisa</cp:lastModifiedBy>
  <dcterms:created xsi:type="dcterms:W3CDTF">2014-09-09T17:44:03Z</dcterms:created>
  <dcterms:modified xsi:type="dcterms:W3CDTF">2014-10-05T19:52:00Z</dcterms:modified>
</cp:coreProperties>
</file>